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9975" activeTab="3"/>
  </bookViews>
  <sheets>
    <sheet name="Лист1" sheetId="1" r:id="rId1"/>
    <sheet name="Лист2" sheetId="2" r:id="rId2"/>
    <sheet name="Лист3" sheetId="3" r:id="rId3"/>
    <sheet name="Лист1 (2)" sheetId="4" r:id="rId4"/>
  </sheets>
  <calcPr calcId="124519"/>
</workbook>
</file>

<file path=xl/calcChain.xml><?xml version="1.0" encoding="utf-8"?>
<calcChain xmlns="http://schemas.openxmlformats.org/spreadsheetml/2006/main">
  <c r="I31" i="4"/>
  <c r="H31"/>
  <c r="G31"/>
  <c r="F31"/>
  <c r="E31"/>
  <c r="D31"/>
  <c r="I23"/>
  <c r="H23"/>
  <c r="G23"/>
  <c r="F23"/>
  <c r="F32" s="1"/>
  <c r="E23"/>
  <c r="E32" s="1"/>
  <c r="D23"/>
  <c r="D32" s="1"/>
  <c r="F31" i="1"/>
  <c r="E31"/>
  <c r="D31"/>
  <c r="F23"/>
  <c r="E23"/>
  <c r="D23"/>
  <c r="G31"/>
  <c r="G23"/>
  <c r="I31"/>
  <c r="H31"/>
  <c r="H32" i="4" l="1"/>
  <c r="I32"/>
  <c r="G32"/>
  <c r="I23" i="1"/>
  <c r="H23"/>
  <c r="D32" l="1"/>
  <c r="G32"/>
  <c r="F32"/>
  <c r="E32"/>
  <c r="I32"/>
  <c r="H32"/>
</calcChain>
</file>

<file path=xl/sharedStrings.xml><?xml version="1.0" encoding="utf-8"?>
<sst xmlns="http://schemas.openxmlformats.org/spreadsheetml/2006/main" count="160" uniqueCount="63">
  <si>
    <t>Реестр источников доходов</t>
  </si>
  <si>
    <t>Наименование публично-правового образования</t>
  </si>
  <si>
    <t>Единица измерения: тыс. руб.</t>
  </si>
  <si>
    <t>Классификация доходов бюджетов</t>
  </si>
  <si>
    <t>код</t>
  </si>
  <si>
    <t>наименование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</si>
  <si>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</si>
  <si>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</si>
  <si>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</si>
  <si>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</si>
  <si>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</si>
  <si>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Федеральная налоговая служба</t>
  </si>
  <si>
    <t>1 05 03 010 01 0000 110</t>
  </si>
  <si>
    <t>Налог на имущество физических лиц</t>
  </si>
  <si>
    <t>1 06 01 030 10 0000 110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</si>
  <si>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</si>
  <si>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</si>
  <si>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</si>
  <si>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</si>
  <si>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</si>
  <si>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Прогноз доходов бюджета </t>
  </si>
  <si>
    <t>Итого налоговых и неналоговых доходов</t>
  </si>
  <si>
    <t>Итого безвозмездных поступлений</t>
  </si>
  <si>
    <t xml:space="preserve"> Бюджета образования сельского поселения «Коровий Ручей»</t>
  </si>
  <si>
    <t>Администрация сельского поселение "Коровий Ручей"</t>
  </si>
  <si>
    <t>Наименование главного администратора (администратора) доходов бюджета МО СП "Коровий Ручей"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</si>
  <si>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</si>
  <si>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1 08 04 000 01 0000 110 </t>
  </si>
  <si>
    <t>Администрация сельского поселения "Коровий Ручей"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</si>
  <si>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</si>
  <si>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1 11 09 04510 0000 120</t>
  </si>
  <si>
    <t>Прочие доходы от компенсации затрат бюджетов сельских поселений</t>
  </si>
  <si>
    <t xml:space="preserve"> 1 13 02 99510 0000 130 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</si>
  <si>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</si>
  <si>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</si>
  <si>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МО СП «Коровий Ручей» </t>
  </si>
  <si>
    <t>Прочие дотации бюджетам сельских поселений</t>
  </si>
  <si>
    <t>Прочие субсидии бюджетам сельских поселений</t>
  </si>
  <si>
    <t xml:space="preserve">2 02 49 999 10 0000 150 </t>
  </si>
  <si>
    <t>Прочие межбюджетные трансферты, передаваемые бюджетам сельских поселений</t>
  </si>
  <si>
    <t>2 02 16 001 10 0000 150</t>
  </si>
  <si>
    <t xml:space="preserve"> 2 02 19 99910 0000 150 </t>
  </si>
  <si>
    <t xml:space="preserve"> 2 02 29 99910 0000 150 </t>
  </si>
  <si>
    <t xml:space="preserve">2 02 30 024 10 0000 150 </t>
  </si>
  <si>
    <t xml:space="preserve">2 02 35 118 10 0000 150 </t>
  </si>
  <si>
    <t xml:space="preserve">2 02 40 014 10 0000 150 </t>
  </si>
  <si>
    <t xml:space="preserve"> 1 17 15 03010 0000 150 </t>
  </si>
  <si>
    <t>Иниацитивные платежи, зачисляемые в бюджеты сельских поселений</t>
  </si>
  <si>
    <t>1 09 04 053 10 0000 110</t>
  </si>
  <si>
    <t>Земельный налог (по обязательствам, возникшимдо 01 января 2006 года)</t>
  </si>
  <si>
    <t xml:space="preserve"> 1 17 01 05010 0000 180 </t>
  </si>
  <si>
    <t>Невыясненные поступления</t>
  </si>
  <si>
    <t>ИТОГО ДОХОДОВ:</t>
  </si>
  <si>
    <t>Главный эксперт                                                                  Чупрова А.В.</t>
  </si>
  <si>
    <t>на 2023 год и на плановый период 2024 и 2025 годов</t>
  </si>
  <si>
    <t>на "01" ноября 2022 г.</t>
  </si>
  <si>
    <t>Прогноз доходов  бюджета МО СП "Коровий Ручей" 2022 год</t>
  </si>
  <si>
    <t>Кассовые поступления в текущем финансовом году (по состоянию на 01" ноября 2022г.</t>
  </si>
  <si>
    <t>Оценка исполнения 2022 г. (текущий финансовый год)</t>
  </si>
  <si>
    <t>на 2023г. (очередной финансовый год)</t>
  </si>
  <si>
    <t>на 2024г. (первый год планового периода)</t>
  </si>
  <si>
    <t>на 2025г. (второй год планового периода)</t>
  </si>
  <si>
    <t xml:space="preserve"> Бюджета  сельского поселения «Коровий Ручей»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</si>
</sst>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Narrow"/>
    </font>
    <font>
      <b/>
      <sz val="8"/>
      <name val="MS Sans Serif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0" fontId="0" fillId="0" borderId="1" xfId="0" applyBorder="1"/>
    <xf numFmtId="0" fontId="3" fillId="0" borderId="0" xfId="0" applyFont="1"/>
    <xf numFmtId="4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0" fontId="3" fillId="0" borderId="0" xfId="0" applyFont="1" applyFill="1"/>
    <xf numFmtId="4" fontId="7" fillId="0" borderId="8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>
      <alignment horizontal="justify" vertical="center" wrapText="1"/>
    </xf>
    <xf numFmtId="4" fontId="9" fillId="0" borderId="1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opLeftCell="A7" workbookViewId="0">
      <selection activeCell="F23" sqref="F23"/>
    </sheetView>
  </sheetViews>
  <sheetFormatPr defaultColWidth="15.42578125" defaultRowHeight="15"/>
  <cols>
    <col min="2" max="2" width="31" customWidth="1"/>
    <col min="4" max="4" width="11" customWidth="1"/>
    <col min="5" max="5" width="11.5703125" customWidth="1"/>
    <col min="6" max="6" width="9" customWidth="1"/>
    <col min="7" max="7" width="12.28515625" customWidth="1"/>
    <col min="8" max="8" width="11.85546875" customWidth="1"/>
    <col min="9" max="9" width="12.28515625" customWidth="1"/>
  </cols>
  <sheetData>
    <row r="1" spans="1:9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>
      <c r="A2" s="38" t="s">
        <v>23</v>
      </c>
      <c r="B2" s="38"/>
      <c r="C2" s="38"/>
      <c r="D2" s="38"/>
      <c r="E2" s="38"/>
      <c r="F2" s="38"/>
      <c r="G2" s="38"/>
      <c r="H2" s="38"/>
      <c r="I2" s="38"/>
    </row>
    <row r="3" spans="1:9">
      <c r="A3" s="38" t="s">
        <v>54</v>
      </c>
      <c r="B3" s="38"/>
      <c r="C3" s="38"/>
      <c r="D3" s="38"/>
      <c r="E3" s="38"/>
      <c r="F3" s="38"/>
      <c r="G3" s="38"/>
      <c r="H3" s="38"/>
      <c r="I3" s="38"/>
    </row>
    <row r="4" spans="1:9">
      <c r="A4" s="6"/>
      <c r="B4" s="39" t="s">
        <v>55</v>
      </c>
      <c r="C4" s="39"/>
      <c r="D4" s="39"/>
      <c r="E4" s="39"/>
      <c r="F4" s="39"/>
      <c r="G4" s="39"/>
      <c r="H4" s="39"/>
      <c r="I4" s="7"/>
    </row>
    <row r="5" spans="1:9" ht="34.5" customHeight="1">
      <c r="A5" s="6" t="s">
        <v>1</v>
      </c>
      <c r="B5" s="37" t="s">
        <v>24</v>
      </c>
      <c r="C5" s="37"/>
      <c r="D5" s="37"/>
      <c r="E5" s="37"/>
      <c r="F5" s="37"/>
      <c r="G5" s="37"/>
      <c r="H5" s="37"/>
      <c r="I5" s="37"/>
    </row>
    <row r="6" spans="1:9" ht="22.5">
      <c r="A6" s="6" t="s">
        <v>2</v>
      </c>
      <c r="B6" s="8"/>
      <c r="C6" s="7"/>
      <c r="D6" s="7"/>
      <c r="E6" s="7"/>
      <c r="F6" s="7"/>
      <c r="G6" s="7"/>
      <c r="H6" s="7"/>
      <c r="I6" s="7"/>
    </row>
    <row r="7" spans="1:9">
      <c r="A7" s="42" t="s">
        <v>3</v>
      </c>
      <c r="B7" s="42"/>
      <c r="C7" s="43" t="s">
        <v>25</v>
      </c>
      <c r="D7" s="43" t="s">
        <v>56</v>
      </c>
      <c r="E7" s="42" t="s">
        <v>57</v>
      </c>
      <c r="F7" s="42" t="s">
        <v>58</v>
      </c>
      <c r="G7" s="42" t="s">
        <v>20</v>
      </c>
      <c r="H7" s="42"/>
      <c r="I7" s="42"/>
    </row>
    <row r="8" spans="1:9">
      <c r="A8" s="42"/>
      <c r="B8" s="42"/>
      <c r="C8" s="44"/>
      <c r="D8" s="44"/>
      <c r="E8" s="42"/>
      <c r="F8" s="42"/>
      <c r="G8" s="42" t="s">
        <v>35</v>
      </c>
      <c r="H8" s="42"/>
      <c r="I8" s="42"/>
    </row>
    <row r="9" spans="1:9" ht="57.75" customHeight="1">
      <c r="A9" s="9" t="s">
        <v>4</v>
      </c>
      <c r="B9" s="9" t="s">
        <v>5</v>
      </c>
      <c r="C9" s="45"/>
      <c r="D9" s="45"/>
      <c r="E9" s="42"/>
      <c r="F9" s="42"/>
      <c r="G9" s="35" t="s">
        <v>59</v>
      </c>
      <c r="H9" s="35" t="s">
        <v>60</v>
      </c>
      <c r="I9" s="35" t="s">
        <v>61</v>
      </c>
    </row>
    <row r="10" spans="1:9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91.5" customHeight="1">
      <c r="A11" s="1" t="s">
        <v>6</v>
      </c>
      <c r="B11" s="2" t="s">
        <v>7</v>
      </c>
      <c r="C11" s="2" t="s">
        <v>11</v>
      </c>
      <c r="D11" s="10">
        <v>174</v>
      </c>
      <c r="E11" s="10">
        <v>155.72</v>
      </c>
      <c r="F11" s="4">
        <v>174</v>
      </c>
      <c r="G11" s="3">
        <v>205</v>
      </c>
      <c r="H11" s="3">
        <v>210</v>
      </c>
      <c r="I11" s="3">
        <v>216</v>
      </c>
    </row>
    <row r="12" spans="1:9" ht="51.75" customHeight="1">
      <c r="A12" s="31" t="s">
        <v>8</v>
      </c>
      <c r="B12" s="32" t="s">
        <v>9</v>
      </c>
      <c r="C12" s="2" t="s">
        <v>11</v>
      </c>
      <c r="D12" s="10">
        <v>0</v>
      </c>
      <c r="E12" s="10">
        <v>0.65</v>
      </c>
      <c r="F12" s="4">
        <v>0.65</v>
      </c>
      <c r="G12" s="3">
        <v>2</v>
      </c>
      <c r="H12" s="3">
        <v>2</v>
      </c>
      <c r="I12" s="3">
        <v>3</v>
      </c>
    </row>
    <row r="13" spans="1:9" ht="28.5" customHeight="1">
      <c r="A13" s="11" t="s">
        <v>12</v>
      </c>
      <c r="B13" s="12" t="s">
        <v>10</v>
      </c>
      <c r="C13" s="2" t="s">
        <v>11</v>
      </c>
      <c r="D13" s="10">
        <v>6</v>
      </c>
      <c r="E13" s="10">
        <v>7.6</v>
      </c>
      <c r="F13" s="4">
        <v>7.6</v>
      </c>
      <c r="G13" s="3">
        <v>7</v>
      </c>
      <c r="H13" s="3">
        <v>8</v>
      </c>
      <c r="I13" s="3">
        <v>8</v>
      </c>
    </row>
    <row r="14" spans="1:9" ht="24.75" customHeight="1">
      <c r="A14" s="11" t="s">
        <v>14</v>
      </c>
      <c r="B14" s="12" t="s">
        <v>13</v>
      </c>
      <c r="C14" s="2" t="s">
        <v>11</v>
      </c>
      <c r="D14" s="10">
        <v>87</v>
      </c>
      <c r="E14" s="10">
        <v>9.5399999999999991</v>
      </c>
      <c r="F14" s="27">
        <v>84.27</v>
      </c>
      <c r="G14" s="3">
        <v>83</v>
      </c>
      <c r="H14" s="3">
        <v>84</v>
      </c>
      <c r="I14" s="3">
        <v>85</v>
      </c>
    </row>
    <row r="15" spans="1:9" ht="51">
      <c r="A15" s="11" t="s">
        <v>15</v>
      </c>
      <c r="B15" s="12" t="s">
        <v>16</v>
      </c>
      <c r="C15" s="2" t="s">
        <v>11</v>
      </c>
      <c r="D15" s="10">
        <v>225</v>
      </c>
      <c r="E15" s="10">
        <v>299.14999999999998</v>
      </c>
      <c r="F15" s="4">
        <v>300</v>
      </c>
      <c r="G15" s="3">
        <v>243</v>
      </c>
      <c r="H15" s="3">
        <v>243</v>
      </c>
      <c r="I15" s="3">
        <v>243</v>
      </c>
    </row>
    <row r="16" spans="1:9" ht="51">
      <c r="A16" s="11" t="s">
        <v>17</v>
      </c>
      <c r="B16" s="12" t="s">
        <v>18</v>
      </c>
      <c r="C16" s="2" t="s">
        <v>11</v>
      </c>
      <c r="D16" s="10">
        <v>97</v>
      </c>
      <c r="E16" s="10">
        <v>26.98</v>
      </c>
      <c r="F16" s="27">
        <v>85</v>
      </c>
      <c r="G16" s="3">
        <v>88</v>
      </c>
      <c r="H16" s="3">
        <v>89</v>
      </c>
      <c r="I16" s="3">
        <v>90</v>
      </c>
    </row>
    <row r="17" spans="1:9" ht="51">
      <c r="A17" s="23" t="s">
        <v>27</v>
      </c>
      <c r="B17" s="20" t="s">
        <v>26</v>
      </c>
      <c r="C17" s="2" t="s">
        <v>28</v>
      </c>
      <c r="D17" s="24">
        <v>11</v>
      </c>
      <c r="E17" s="19">
        <v>5.15</v>
      </c>
      <c r="F17" s="4">
        <v>8</v>
      </c>
      <c r="G17" s="3">
        <v>11</v>
      </c>
      <c r="H17" s="3">
        <v>12</v>
      </c>
      <c r="I17" s="3">
        <v>12</v>
      </c>
    </row>
    <row r="18" spans="1:9" ht="25.5">
      <c r="A18" s="11" t="s">
        <v>48</v>
      </c>
      <c r="B18" s="20" t="s">
        <v>49</v>
      </c>
      <c r="C18" s="2" t="s">
        <v>11</v>
      </c>
      <c r="D18" s="24"/>
      <c r="E18" s="19">
        <v>0</v>
      </c>
      <c r="F18" s="4"/>
      <c r="G18" s="3"/>
      <c r="H18" s="3"/>
      <c r="I18" s="3"/>
    </row>
    <row r="19" spans="1:9" ht="42" customHeight="1">
      <c r="A19" s="25" t="s">
        <v>30</v>
      </c>
      <c r="B19" s="20" t="s">
        <v>29</v>
      </c>
      <c r="C19" s="28" t="s">
        <v>28</v>
      </c>
      <c r="D19" s="24">
        <v>0</v>
      </c>
      <c r="E19" s="19">
        <v>0</v>
      </c>
      <c r="F19" s="4">
        <v>0</v>
      </c>
      <c r="G19" s="3">
        <v>0</v>
      </c>
      <c r="H19" s="3">
        <v>0</v>
      </c>
      <c r="I19" s="3">
        <v>0</v>
      </c>
    </row>
    <row r="20" spans="1:9" ht="42" customHeight="1">
      <c r="A20" s="22" t="s">
        <v>32</v>
      </c>
      <c r="B20" s="20" t="s">
        <v>31</v>
      </c>
      <c r="C20" s="13" t="s">
        <v>28</v>
      </c>
      <c r="D20" s="24">
        <v>23</v>
      </c>
      <c r="E20" s="19">
        <v>23.48</v>
      </c>
      <c r="F20" s="4">
        <v>23.48</v>
      </c>
      <c r="G20" s="3">
        <v>23</v>
      </c>
      <c r="H20" s="3">
        <v>24</v>
      </c>
      <c r="I20" s="3">
        <v>24</v>
      </c>
    </row>
    <row r="21" spans="1:9" ht="29.25" customHeight="1">
      <c r="A21" s="22" t="s">
        <v>50</v>
      </c>
      <c r="B21" s="20" t="s">
        <v>51</v>
      </c>
      <c r="C21" s="13" t="s">
        <v>28</v>
      </c>
      <c r="D21" s="24"/>
      <c r="E21" s="19">
        <v>0</v>
      </c>
      <c r="F21" s="4"/>
      <c r="G21" s="3"/>
      <c r="H21" s="3"/>
      <c r="I21" s="3"/>
    </row>
    <row r="22" spans="1:9" ht="42" customHeight="1">
      <c r="A22" s="22" t="s">
        <v>46</v>
      </c>
      <c r="B22" s="20" t="s">
        <v>47</v>
      </c>
      <c r="C22" s="13" t="s">
        <v>28</v>
      </c>
      <c r="D22" s="24">
        <v>14</v>
      </c>
      <c r="E22" s="19">
        <v>14</v>
      </c>
      <c r="F22" s="4">
        <v>14</v>
      </c>
      <c r="G22" s="3">
        <v>34</v>
      </c>
      <c r="H22" s="3"/>
      <c r="I22" s="3"/>
    </row>
    <row r="23" spans="1:9" ht="18" customHeight="1">
      <c r="A23" s="5"/>
      <c r="B23" s="46" t="s">
        <v>21</v>
      </c>
      <c r="C23" s="47"/>
      <c r="D23" s="16">
        <f>SUM(D11:D16)+D17+D19+D20+D22</f>
        <v>637</v>
      </c>
      <c r="E23" s="16">
        <f>SUM(E11:E16)+E17+E19+E20+E21+E22+E18</f>
        <v>542.27</v>
      </c>
      <c r="F23" s="16">
        <f>SUM(F11:F16)+F17+F19+F20+F21+F22</f>
        <v>697</v>
      </c>
      <c r="G23" s="16">
        <f>SUM(G11:G16)+G17+G19+G20+G22</f>
        <v>696</v>
      </c>
      <c r="H23" s="16">
        <f>SUM(H11:H16)+H17+H19+H20</f>
        <v>672</v>
      </c>
      <c r="I23" s="16">
        <f>SUM(I11:I16)+I17+I19+I20</f>
        <v>681</v>
      </c>
    </row>
    <row r="24" spans="1:9" ht="39.75" customHeight="1">
      <c r="A24" s="1" t="s">
        <v>40</v>
      </c>
      <c r="B24" s="2" t="s">
        <v>19</v>
      </c>
      <c r="C24" s="13" t="s">
        <v>28</v>
      </c>
      <c r="D24" s="26">
        <v>1035.3</v>
      </c>
      <c r="E24" s="26">
        <v>952.8</v>
      </c>
      <c r="F24" s="26">
        <v>1035.3</v>
      </c>
      <c r="G24" s="26">
        <v>907.3</v>
      </c>
      <c r="H24" s="26">
        <v>1068.0999999999999</v>
      </c>
      <c r="I24" s="26">
        <v>1085.8</v>
      </c>
    </row>
    <row r="25" spans="1:9" ht="41.25" customHeight="1">
      <c r="A25" s="21" t="s">
        <v>41</v>
      </c>
      <c r="B25" s="29" t="s">
        <v>36</v>
      </c>
      <c r="C25" s="13" t="s">
        <v>28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ht="37.5" customHeight="1">
      <c r="A26" s="21" t="s">
        <v>42</v>
      </c>
      <c r="B26" s="29" t="s">
        <v>37</v>
      </c>
      <c r="C26" s="13" t="s">
        <v>28</v>
      </c>
      <c r="D26" s="33">
        <v>1200</v>
      </c>
      <c r="E26" s="26">
        <v>1200</v>
      </c>
      <c r="F26" s="26">
        <v>1200</v>
      </c>
      <c r="G26" s="26">
        <v>2858.9</v>
      </c>
      <c r="H26" s="26"/>
      <c r="I26" s="26"/>
    </row>
    <row r="27" spans="1:9" ht="41.25" customHeight="1">
      <c r="A27" s="21" t="s">
        <v>43</v>
      </c>
      <c r="B27" s="20" t="s">
        <v>33</v>
      </c>
      <c r="C27" s="13" t="s">
        <v>28</v>
      </c>
      <c r="D27" s="33">
        <v>25.94</v>
      </c>
      <c r="E27" s="26">
        <v>25.94</v>
      </c>
      <c r="F27" s="26">
        <v>25.94</v>
      </c>
      <c r="G27" s="26">
        <v>30.96</v>
      </c>
      <c r="H27" s="26">
        <v>30.96</v>
      </c>
      <c r="I27" s="26">
        <v>30.96</v>
      </c>
    </row>
    <row r="28" spans="1:9" ht="41.25" customHeight="1">
      <c r="A28" s="21" t="s">
        <v>44</v>
      </c>
      <c r="B28" s="20" t="s">
        <v>33</v>
      </c>
      <c r="C28" s="13" t="s">
        <v>28</v>
      </c>
      <c r="D28" s="33">
        <v>232.75</v>
      </c>
      <c r="E28" s="26">
        <v>177.68</v>
      </c>
      <c r="F28" s="26">
        <v>232.75</v>
      </c>
      <c r="G28" s="26">
        <v>255.21</v>
      </c>
      <c r="H28" s="26">
        <v>264.91000000000003</v>
      </c>
      <c r="I28" s="26">
        <v>275</v>
      </c>
    </row>
    <row r="29" spans="1:9" ht="81" customHeight="1">
      <c r="A29" s="21" t="s">
        <v>45</v>
      </c>
      <c r="B29" s="20" t="s">
        <v>34</v>
      </c>
      <c r="C29" s="13" t="s">
        <v>28</v>
      </c>
      <c r="D29" s="33">
        <v>385.45</v>
      </c>
      <c r="E29" s="26">
        <v>1989.06</v>
      </c>
      <c r="F29" s="26">
        <v>2009.41</v>
      </c>
      <c r="G29" s="26">
        <v>427.35</v>
      </c>
      <c r="H29" s="26">
        <v>432.35</v>
      </c>
      <c r="I29" s="26">
        <v>432.35</v>
      </c>
    </row>
    <row r="30" spans="1:9" ht="42" customHeight="1">
      <c r="A30" s="21" t="s">
        <v>38</v>
      </c>
      <c r="B30" s="20" t="s">
        <v>39</v>
      </c>
      <c r="C30" s="13" t="s">
        <v>28</v>
      </c>
      <c r="D30" s="33">
        <v>4902.6000000000004</v>
      </c>
      <c r="E30" s="26">
        <v>4709.8999999999996</v>
      </c>
      <c r="F30" s="26">
        <v>5357.2</v>
      </c>
      <c r="G30" s="26">
        <v>5462.98</v>
      </c>
      <c r="H30" s="26">
        <v>5367.58</v>
      </c>
      <c r="I30" s="26">
        <v>5487.89</v>
      </c>
    </row>
    <row r="31" spans="1:9" ht="15.75" customHeight="1">
      <c r="A31" s="34"/>
      <c r="B31" s="46" t="s">
        <v>22</v>
      </c>
      <c r="C31" s="47"/>
      <c r="D31" s="30">
        <f>D24+D25+D26+D27+D29+D30+D28</f>
        <v>7782.0400000000009</v>
      </c>
      <c r="E31" s="30">
        <f>E24+E25+E26+E27+E29+E30+E28</f>
        <v>9055.380000000001</v>
      </c>
      <c r="F31" s="30">
        <f>F24+F25+F26+F27+F29+F30+F28</f>
        <v>9860.6</v>
      </c>
      <c r="G31" s="30">
        <f>SUM(G24:G25)+G27+G29+G28+G30+G26</f>
        <v>9942.6999999999989</v>
      </c>
      <c r="H31" s="30">
        <f>SUM(H24:H25)+H27+H29+H28+H30</f>
        <v>7163.9</v>
      </c>
      <c r="I31" s="30">
        <f>SUM(I24:I25)+I27+I29+I28+I30</f>
        <v>7312</v>
      </c>
    </row>
    <row r="32" spans="1:9" ht="19.5" customHeight="1">
      <c r="A32" s="14"/>
      <c r="B32" s="48" t="s">
        <v>52</v>
      </c>
      <c r="C32" s="49"/>
      <c r="D32" s="17">
        <f t="shared" ref="D32:I32" si="0">D23+D31</f>
        <v>8419.0400000000009</v>
      </c>
      <c r="E32" s="17">
        <f t="shared" si="0"/>
        <v>9597.6500000000015</v>
      </c>
      <c r="F32" s="17">
        <f t="shared" si="0"/>
        <v>10557.6</v>
      </c>
      <c r="G32" s="17">
        <f t="shared" si="0"/>
        <v>10638.699999999999</v>
      </c>
      <c r="H32" s="17">
        <f t="shared" si="0"/>
        <v>7835.9</v>
      </c>
      <c r="I32" s="17">
        <f t="shared" si="0"/>
        <v>7993</v>
      </c>
    </row>
    <row r="33" spans="1:9">
      <c r="A33" s="40" t="s">
        <v>53</v>
      </c>
      <c r="B33" s="40"/>
      <c r="C33" s="40"/>
      <c r="D33" s="40"/>
      <c r="E33" s="40"/>
      <c r="F33" s="40"/>
      <c r="G33" s="40"/>
      <c r="H33" s="40"/>
      <c r="I33" s="40"/>
    </row>
    <row r="34" spans="1:9" ht="15.75">
      <c r="A34" s="15"/>
      <c r="B34" s="15"/>
      <c r="C34" s="15"/>
      <c r="D34" s="15"/>
      <c r="E34" s="41"/>
      <c r="F34" s="41"/>
    </row>
    <row r="35" spans="1:9" ht="15.75">
      <c r="A35" s="15"/>
      <c r="B35" s="15"/>
      <c r="C35" s="15"/>
      <c r="D35" s="15"/>
    </row>
    <row r="36" spans="1:9" ht="15.75">
      <c r="A36" s="15"/>
      <c r="B36" s="15"/>
      <c r="C36" s="15"/>
      <c r="D36" s="15"/>
    </row>
    <row r="37" spans="1:9" ht="15.75">
      <c r="A37" s="18"/>
      <c r="B37" s="15"/>
      <c r="C37" s="15"/>
      <c r="D37" s="15"/>
    </row>
  </sheetData>
  <mergeCells count="17">
    <mergeCell ref="A33:I33"/>
    <mergeCell ref="E34:F34"/>
    <mergeCell ref="A7:B8"/>
    <mergeCell ref="E7:E9"/>
    <mergeCell ref="F7:F9"/>
    <mergeCell ref="G7:I7"/>
    <mergeCell ref="G8:I8"/>
    <mergeCell ref="C7:C9"/>
    <mergeCell ref="D7:D9"/>
    <mergeCell ref="B23:C23"/>
    <mergeCell ref="B31:C31"/>
    <mergeCell ref="B32:C32"/>
    <mergeCell ref="B5:I5"/>
    <mergeCell ref="A1:I1"/>
    <mergeCell ref="A2:I2"/>
    <mergeCell ref="A3:I3"/>
    <mergeCell ref="B4:H4"/>
  </mergeCells>
  <pageMargins left="0.70866141732283472" right="0.70866141732283472" top="0.19685039370078741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22" workbookViewId="0">
      <selection activeCell="A3" sqref="A3:I3"/>
    </sheetView>
  </sheetViews>
  <sheetFormatPr defaultColWidth="15.42578125" defaultRowHeight="15"/>
  <cols>
    <col min="2" max="2" width="31" customWidth="1"/>
    <col min="4" max="4" width="11" customWidth="1"/>
    <col min="5" max="5" width="11.5703125" customWidth="1"/>
    <col min="6" max="6" width="9" customWidth="1"/>
    <col min="7" max="7" width="12.28515625" customWidth="1"/>
    <col min="8" max="8" width="11.85546875" customWidth="1"/>
    <col min="9" max="9" width="12.28515625" customWidth="1"/>
  </cols>
  <sheetData>
    <row r="1" spans="1:9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>
      <c r="A2" s="38" t="s">
        <v>62</v>
      </c>
      <c r="B2" s="38"/>
      <c r="C2" s="38"/>
      <c r="D2" s="38"/>
      <c r="E2" s="38"/>
      <c r="F2" s="38"/>
      <c r="G2" s="38"/>
      <c r="H2" s="38"/>
      <c r="I2" s="38"/>
    </row>
    <row r="3" spans="1:9">
      <c r="A3" s="38" t="s">
        <v>54</v>
      </c>
      <c r="B3" s="38"/>
      <c r="C3" s="38"/>
      <c r="D3" s="38"/>
      <c r="E3" s="38"/>
      <c r="F3" s="38"/>
      <c r="G3" s="38"/>
      <c r="H3" s="38"/>
      <c r="I3" s="38"/>
    </row>
    <row r="4" spans="1:9">
      <c r="A4" s="6"/>
      <c r="B4" s="39" t="s">
        <v>55</v>
      </c>
      <c r="C4" s="39"/>
      <c r="D4" s="39"/>
      <c r="E4" s="39"/>
      <c r="F4" s="39"/>
      <c r="G4" s="39"/>
      <c r="H4" s="39"/>
      <c r="I4" s="7"/>
    </row>
    <row r="5" spans="1:9" ht="34.5" customHeight="1">
      <c r="A5" s="6" t="s">
        <v>1</v>
      </c>
      <c r="B5" s="37" t="s">
        <v>24</v>
      </c>
      <c r="C5" s="37"/>
      <c r="D5" s="37"/>
      <c r="E5" s="37"/>
      <c r="F5" s="37"/>
      <c r="G5" s="37"/>
      <c r="H5" s="37"/>
      <c r="I5" s="37"/>
    </row>
    <row r="6" spans="1:9" ht="22.5">
      <c r="A6" s="6" t="s">
        <v>2</v>
      </c>
      <c r="B6" s="8"/>
      <c r="C6" s="7"/>
      <c r="D6" s="7"/>
      <c r="E6" s="7"/>
      <c r="F6" s="7"/>
      <c r="G6" s="7"/>
      <c r="H6" s="7"/>
      <c r="I6" s="7"/>
    </row>
    <row r="7" spans="1:9">
      <c r="A7" s="42" t="s">
        <v>3</v>
      </c>
      <c r="B7" s="42"/>
      <c r="C7" s="43" t="s">
        <v>25</v>
      </c>
      <c r="D7" s="43" t="s">
        <v>56</v>
      </c>
      <c r="E7" s="42" t="s">
        <v>57</v>
      </c>
      <c r="F7" s="42" t="s">
        <v>58</v>
      </c>
      <c r="G7" s="42" t="s">
        <v>20</v>
      </c>
      <c r="H7" s="42"/>
      <c r="I7" s="42"/>
    </row>
    <row r="8" spans="1:9">
      <c r="A8" s="42"/>
      <c r="B8" s="42"/>
      <c r="C8" s="44"/>
      <c r="D8" s="44"/>
      <c r="E8" s="42"/>
      <c r="F8" s="42"/>
      <c r="G8" s="42" t="s">
        <v>35</v>
      </c>
      <c r="H8" s="42"/>
      <c r="I8" s="42"/>
    </row>
    <row r="9" spans="1:9" ht="57.75" customHeight="1">
      <c r="A9" s="9" t="s">
        <v>4</v>
      </c>
      <c r="B9" s="9" t="s">
        <v>5</v>
      </c>
      <c r="C9" s="45"/>
      <c r="D9" s="45"/>
      <c r="E9" s="42"/>
      <c r="F9" s="42"/>
      <c r="G9" s="36" t="s">
        <v>59</v>
      </c>
      <c r="H9" s="36" t="s">
        <v>60</v>
      </c>
      <c r="I9" s="36" t="s">
        <v>61</v>
      </c>
    </row>
    <row r="10" spans="1:9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91.5" customHeight="1">
      <c r="A11" s="1" t="s">
        <v>6</v>
      </c>
      <c r="B11" s="2" t="s">
        <v>7</v>
      </c>
      <c r="C11" s="2" t="s">
        <v>11</v>
      </c>
      <c r="D11" s="10">
        <v>174</v>
      </c>
      <c r="E11" s="10">
        <v>155.72</v>
      </c>
      <c r="F11" s="4">
        <v>174</v>
      </c>
      <c r="G11" s="3">
        <v>205</v>
      </c>
      <c r="H11" s="3">
        <v>210</v>
      </c>
      <c r="I11" s="3">
        <v>216</v>
      </c>
    </row>
    <row r="12" spans="1:9" ht="51.75" customHeight="1">
      <c r="A12" s="31" t="s">
        <v>8</v>
      </c>
      <c r="B12" s="32" t="s">
        <v>9</v>
      </c>
      <c r="C12" s="2" t="s">
        <v>11</v>
      </c>
      <c r="D12" s="10">
        <v>0</v>
      </c>
      <c r="E12" s="10">
        <v>0.65</v>
      </c>
      <c r="F12" s="4">
        <v>0.65</v>
      </c>
      <c r="G12" s="3">
        <v>2</v>
      </c>
      <c r="H12" s="3">
        <v>2</v>
      </c>
      <c r="I12" s="3">
        <v>3</v>
      </c>
    </row>
    <row r="13" spans="1:9" ht="28.5" customHeight="1">
      <c r="A13" s="11" t="s">
        <v>12</v>
      </c>
      <c r="B13" s="12" t="s">
        <v>10</v>
      </c>
      <c r="C13" s="2" t="s">
        <v>11</v>
      </c>
      <c r="D13" s="10">
        <v>6</v>
      </c>
      <c r="E13" s="10">
        <v>7.6</v>
      </c>
      <c r="F13" s="4">
        <v>7.6</v>
      </c>
      <c r="G13" s="3">
        <v>7</v>
      </c>
      <c r="H13" s="3">
        <v>8</v>
      </c>
      <c r="I13" s="3">
        <v>8</v>
      </c>
    </row>
    <row r="14" spans="1:9" ht="24.75" customHeight="1">
      <c r="A14" s="11" t="s">
        <v>14</v>
      </c>
      <c r="B14" s="12" t="s">
        <v>13</v>
      </c>
      <c r="C14" s="2" t="s">
        <v>11</v>
      </c>
      <c r="D14" s="10">
        <v>87</v>
      </c>
      <c r="E14" s="10">
        <v>9.5399999999999991</v>
      </c>
      <c r="F14" s="27">
        <v>61.27</v>
      </c>
      <c r="G14" s="3">
        <v>83</v>
      </c>
      <c r="H14" s="3">
        <v>84</v>
      </c>
      <c r="I14" s="3">
        <v>85</v>
      </c>
    </row>
    <row r="15" spans="1:9" ht="51">
      <c r="A15" s="11" t="s">
        <v>15</v>
      </c>
      <c r="B15" s="12" t="s">
        <v>16</v>
      </c>
      <c r="C15" s="2" t="s">
        <v>11</v>
      </c>
      <c r="D15" s="10">
        <v>225</v>
      </c>
      <c r="E15" s="10">
        <v>299.14999999999998</v>
      </c>
      <c r="F15" s="4">
        <v>300</v>
      </c>
      <c r="G15" s="3">
        <v>243</v>
      </c>
      <c r="H15" s="3">
        <v>243</v>
      </c>
      <c r="I15" s="3">
        <v>243</v>
      </c>
    </row>
    <row r="16" spans="1:9" ht="51">
      <c r="A16" s="11" t="s">
        <v>17</v>
      </c>
      <c r="B16" s="12" t="s">
        <v>18</v>
      </c>
      <c r="C16" s="2" t="s">
        <v>11</v>
      </c>
      <c r="D16" s="10">
        <v>97</v>
      </c>
      <c r="E16" s="10">
        <v>26.98</v>
      </c>
      <c r="F16" s="27">
        <v>50</v>
      </c>
      <c r="G16" s="3">
        <v>88</v>
      </c>
      <c r="H16" s="3">
        <v>89</v>
      </c>
      <c r="I16" s="3">
        <v>90</v>
      </c>
    </row>
    <row r="17" spans="1:9" ht="51">
      <c r="A17" s="23" t="s">
        <v>27</v>
      </c>
      <c r="B17" s="20" t="s">
        <v>26</v>
      </c>
      <c r="C17" s="2" t="s">
        <v>28</v>
      </c>
      <c r="D17" s="24">
        <v>11</v>
      </c>
      <c r="E17" s="19">
        <v>5.15</v>
      </c>
      <c r="F17" s="4">
        <v>6</v>
      </c>
      <c r="G17" s="3">
        <v>11</v>
      </c>
      <c r="H17" s="3">
        <v>12</v>
      </c>
      <c r="I17" s="3">
        <v>12</v>
      </c>
    </row>
    <row r="18" spans="1:9" ht="25.5">
      <c r="A18" s="11" t="s">
        <v>48</v>
      </c>
      <c r="B18" s="20" t="s">
        <v>49</v>
      </c>
      <c r="C18" s="2" t="s">
        <v>11</v>
      </c>
      <c r="D18" s="24"/>
      <c r="E18" s="19">
        <v>0</v>
      </c>
      <c r="F18" s="4"/>
      <c r="G18" s="3"/>
      <c r="H18" s="3"/>
      <c r="I18" s="3"/>
    </row>
    <row r="19" spans="1:9" ht="42" customHeight="1">
      <c r="A19" s="25" t="s">
        <v>30</v>
      </c>
      <c r="B19" s="20" t="s">
        <v>29</v>
      </c>
      <c r="C19" s="28" t="s">
        <v>28</v>
      </c>
      <c r="D19" s="24">
        <v>0</v>
      </c>
      <c r="E19" s="19">
        <v>0</v>
      </c>
      <c r="F19" s="4">
        <v>0</v>
      </c>
      <c r="G19" s="3">
        <v>0</v>
      </c>
      <c r="H19" s="3">
        <v>0</v>
      </c>
      <c r="I19" s="3">
        <v>0</v>
      </c>
    </row>
    <row r="20" spans="1:9" ht="42" customHeight="1">
      <c r="A20" s="22" t="s">
        <v>32</v>
      </c>
      <c r="B20" s="20" t="s">
        <v>31</v>
      </c>
      <c r="C20" s="13" t="s">
        <v>28</v>
      </c>
      <c r="D20" s="24">
        <v>23</v>
      </c>
      <c r="E20" s="19">
        <v>23.48</v>
      </c>
      <c r="F20" s="4">
        <v>23.48</v>
      </c>
      <c r="G20" s="3">
        <v>23</v>
      </c>
      <c r="H20" s="3">
        <v>24</v>
      </c>
      <c r="I20" s="3">
        <v>24</v>
      </c>
    </row>
    <row r="21" spans="1:9" ht="29.25" customHeight="1">
      <c r="A21" s="22" t="s">
        <v>50</v>
      </c>
      <c r="B21" s="20" t="s">
        <v>51</v>
      </c>
      <c r="C21" s="13" t="s">
        <v>28</v>
      </c>
      <c r="D21" s="24"/>
      <c r="E21" s="19">
        <v>0</v>
      </c>
      <c r="F21" s="4"/>
      <c r="G21" s="3"/>
      <c r="H21" s="3"/>
      <c r="I21" s="3"/>
    </row>
    <row r="22" spans="1:9" ht="42" customHeight="1">
      <c r="A22" s="22" t="s">
        <v>46</v>
      </c>
      <c r="B22" s="20" t="s">
        <v>47</v>
      </c>
      <c r="C22" s="13" t="s">
        <v>28</v>
      </c>
      <c r="D22" s="24">
        <v>14</v>
      </c>
      <c r="E22" s="19">
        <v>14</v>
      </c>
      <c r="F22" s="4">
        <v>14</v>
      </c>
      <c r="G22" s="3">
        <v>34</v>
      </c>
      <c r="H22" s="3"/>
      <c r="I22" s="3"/>
    </row>
    <row r="23" spans="1:9" ht="18" customHeight="1">
      <c r="A23" s="5"/>
      <c r="B23" s="46" t="s">
        <v>21</v>
      </c>
      <c r="C23" s="47"/>
      <c r="D23" s="16">
        <f>SUM(D11:D16)+D17+D19+D20+D22</f>
        <v>637</v>
      </c>
      <c r="E23" s="16">
        <f>SUM(E11:E16)+E17+E19+E20+E21+E22+E18</f>
        <v>542.27</v>
      </c>
      <c r="F23" s="16">
        <f>SUM(F11:F16)+F17+F19+F20+F21+F22</f>
        <v>637</v>
      </c>
      <c r="G23" s="16">
        <f>SUM(G11:G16)+G17+G19+G20+G22</f>
        <v>696</v>
      </c>
      <c r="H23" s="16">
        <f>SUM(H11:H16)+H17+H19+H20</f>
        <v>672</v>
      </c>
      <c r="I23" s="16">
        <f>SUM(I11:I16)+I17+I19+I20</f>
        <v>681</v>
      </c>
    </row>
    <row r="24" spans="1:9" ht="39.75" customHeight="1">
      <c r="A24" s="1" t="s">
        <v>40</v>
      </c>
      <c r="B24" s="2" t="s">
        <v>19</v>
      </c>
      <c r="C24" s="13" t="s">
        <v>28</v>
      </c>
      <c r="D24" s="26">
        <v>1035.3</v>
      </c>
      <c r="E24" s="26">
        <v>952.8</v>
      </c>
      <c r="F24" s="26">
        <v>1035.3</v>
      </c>
      <c r="G24" s="26">
        <v>907.3</v>
      </c>
      <c r="H24" s="26">
        <v>1068.0999999999999</v>
      </c>
      <c r="I24" s="26">
        <v>1085.8</v>
      </c>
    </row>
    <row r="25" spans="1:9" ht="41.25" customHeight="1">
      <c r="A25" s="21" t="s">
        <v>41</v>
      </c>
      <c r="B25" s="29" t="s">
        <v>36</v>
      </c>
      <c r="C25" s="13" t="s">
        <v>28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ht="37.5" customHeight="1">
      <c r="A26" s="21" t="s">
        <v>42</v>
      </c>
      <c r="B26" s="29" t="s">
        <v>37</v>
      </c>
      <c r="C26" s="13" t="s">
        <v>28</v>
      </c>
      <c r="D26" s="33">
        <v>1200</v>
      </c>
      <c r="E26" s="26">
        <v>1200</v>
      </c>
      <c r="F26" s="26">
        <v>1200</v>
      </c>
      <c r="G26" s="26">
        <v>2858.92</v>
      </c>
      <c r="H26" s="26"/>
      <c r="I26" s="26"/>
    </row>
    <row r="27" spans="1:9" ht="41.25" customHeight="1">
      <c r="A27" s="21" t="s">
        <v>43</v>
      </c>
      <c r="B27" s="20" t="s">
        <v>33</v>
      </c>
      <c r="C27" s="13" t="s">
        <v>28</v>
      </c>
      <c r="D27" s="33">
        <v>25.94</v>
      </c>
      <c r="E27" s="26">
        <v>25.94</v>
      </c>
      <c r="F27" s="26">
        <v>25.94</v>
      </c>
      <c r="G27" s="26">
        <v>30.96</v>
      </c>
      <c r="H27" s="26">
        <v>30.96</v>
      </c>
      <c r="I27" s="26">
        <v>30.96</v>
      </c>
    </row>
    <row r="28" spans="1:9" ht="41.25" customHeight="1">
      <c r="A28" s="21" t="s">
        <v>44</v>
      </c>
      <c r="B28" s="20" t="s">
        <v>33</v>
      </c>
      <c r="C28" s="13" t="s">
        <v>28</v>
      </c>
      <c r="D28" s="33">
        <v>232.75</v>
      </c>
      <c r="E28" s="26">
        <v>177.68</v>
      </c>
      <c r="F28" s="26">
        <v>232.75</v>
      </c>
      <c r="G28" s="26">
        <v>255.21</v>
      </c>
      <c r="H28" s="26">
        <v>264.91000000000003</v>
      </c>
      <c r="I28" s="26">
        <v>275</v>
      </c>
    </row>
    <row r="29" spans="1:9" ht="81" customHeight="1">
      <c r="A29" s="21" t="s">
        <v>45</v>
      </c>
      <c r="B29" s="20" t="s">
        <v>34</v>
      </c>
      <c r="C29" s="13" t="s">
        <v>28</v>
      </c>
      <c r="D29" s="33">
        <v>385.45</v>
      </c>
      <c r="E29" s="26">
        <v>1989.06</v>
      </c>
      <c r="F29" s="26">
        <v>2009.41</v>
      </c>
      <c r="G29" s="26">
        <v>427.35</v>
      </c>
      <c r="H29" s="26">
        <v>432.34</v>
      </c>
      <c r="I29" s="26">
        <v>432.35</v>
      </c>
    </row>
    <row r="30" spans="1:9" ht="42" customHeight="1">
      <c r="A30" s="21" t="s">
        <v>38</v>
      </c>
      <c r="B30" s="20" t="s">
        <v>39</v>
      </c>
      <c r="C30" s="13" t="s">
        <v>28</v>
      </c>
      <c r="D30" s="33">
        <v>4902.6000000000004</v>
      </c>
      <c r="E30" s="26">
        <v>4709.8999999999996</v>
      </c>
      <c r="F30" s="26">
        <v>5357.2</v>
      </c>
      <c r="G30" s="26">
        <v>5444.4</v>
      </c>
      <c r="H30" s="26">
        <v>5349</v>
      </c>
      <c r="I30" s="26">
        <v>5469.3</v>
      </c>
    </row>
    <row r="31" spans="1:9" ht="15.75" customHeight="1">
      <c r="A31" s="34"/>
      <c r="B31" s="46" t="s">
        <v>22</v>
      </c>
      <c r="C31" s="47"/>
      <c r="D31" s="30">
        <f>D24+D25+D26+D27+D29+D30+D28</f>
        <v>7782.0400000000009</v>
      </c>
      <c r="E31" s="30">
        <f>E24+E25+E26+E27+E29+E30+E28</f>
        <v>9055.380000000001</v>
      </c>
      <c r="F31" s="30">
        <f>F24+F25+F26+F27+F29+F30+F28</f>
        <v>9860.6</v>
      </c>
      <c r="G31" s="30">
        <f>SUM(G24:G25)+G27+G29+G28+G30+G26</f>
        <v>9924.14</v>
      </c>
      <c r="H31" s="30">
        <f>SUM(H24:H25)+H27+H29+H28+H30</f>
        <v>7145.3099999999995</v>
      </c>
      <c r="I31" s="30">
        <f>SUM(I24:I25)+I27+I29+I28+I30</f>
        <v>7293.41</v>
      </c>
    </row>
    <row r="32" spans="1:9" ht="19.5" customHeight="1">
      <c r="A32" s="14"/>
      <c r="B32" s="48" t="s">
        <v>52</v>
      </c>
      <c r="C32" s="49"/>
      <c r="D32" s="17">
        <f t="shared" ref="D32:I32" si="0">D23+D31</f>
        <v>8419.0400000000009</v>
      </c>
      <c r="E32" s="17">
        <f t="shared" si="0"/>
        <v>9597.6500000000015</v>
      </c>
      <c r="F32" s="17">
        <f t="shared" si="0"/>
        <v>10497.6</v>
      </c>
      <c r="G32" s="17">
        <f t="shared" si="0"/>
        <v>10620.14</v>
      </c>
      <c r="H32" s="17">
        <f t="shared" si="0"/>
        <v>7817.3099999999995</v>
      </c>
      <c r="I32" s="17">
        <f t="shared" si="0"/>
        <v>7974.41</v>
      </c>
    </row>
    <row r="33" spans="1:9">
      <c r="A33" s="40" t="s">
        <v>53</v>
      </c>
      <c r="B33" s="40"/>
      <c r="C33" s="40"/>
      <c r="D33" s="40"/>
      <c r="E33" s="40"/>
      <c r="F33" s="40"/>
      <c r="G33" s="40"/>
      <c r="H33" s="40"/>
      <c r="I33" s="40"/>
    </row>
    <row r="34" spans="1:9" ht="15.75">
      <c r="A34" s="15"/>
      <c r="B34" s="15"/>
      <c r="C34" s="15"/>
      <c r="D34" s="15"/>
      <c r="E34" s="41"/>
      <c r="F34" s="41"/>
    </row>
    <row r="35" spans="1:9" ht="15.75">
      <c r="A35" s="15"/>
      <c r="B35" s="15"/>
      <c r="C35" s="15"/>
      <c r="D35" s="15"/>
    </row>
    <row r="36" spans="1:9" ht="15.75">
      <c r="A36" s="15"/>
      <c r="B36" s="15"/>
      <c r="C36" s="15"/>
      <c r="D36" s="15"/>
    </row>
    <row r="37" spans="1:9" ht="15.75">
      <c r="A37" s="18"/>
      <c r="B37" s="15"/>
      <c r="C37" s="15"/>
      <c r="D37" s="15"/>
    </row>
  </sheetData>
  <mergeCells count="17">
    <mergeCell ref="E34:F34"/>
    <mergeCell ref="G7:I7"/>
    <mergeCell ref="G8:I8"/>
    <mergeCell ref="B23:C23"/>
    <mergeCell ref="B31:C31"/>
    <mergeCell ref="B32:C32"/>
    <mergeCell ref="A33:I33"/>
    <mergeCell ref="A7:B8"/>
    <mergeCell ref="C7:C9"/>
    <mergeCell ref="D7:D9"/>
    <mergeCell ref="E7:E9"/>
    <mergeCell ref="F7:F9"/>
    <mergeCell ref="A1:I1"/>
    <mergeCell ref="A2:I2"/>
    <mergeCell ref="A3:I3"/>
    <mergeCell ref="B4:H4"/>
    <mergeCell ref="B5:I5"/>
  </mergeCells>
  <pageMargins left="0.70866141732283472" right="0.70866141732283472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Лист1 (2)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</cp:lastModifiedBy>
  <cp:lastPrinted>2022-11-11T08:22:13Z</cp:lastPrinted>
  <dcterms:created xsi:type="dcterms:W3CDTF">2017-11-13T12:00:45Z</dcterms:created>
  <dcterms:modified xsi:type="dcterms:W3CDTF">2022-11-11T08:24:09Z</dcterms:modified>
</cp:coreProperties>
</file>